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35" tabRatio="820" activeTab="2"/>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TSR'!$A:$J</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<sst xmlns="http://schemas.openxmlformats.org/spreadsheetml/2006/main" count="179" uniqueCount="59">
  <si>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</si>
  <si>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</si>
  <si>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</si>
  <si>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</si>
  <si>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</si>
  <si>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</si>
  <si>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</si>
  <si>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</si>
  <si>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</si>
  <si>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</si>
  <si>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</si>
  <si>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</si>
  <si>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</si>
  <si>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</si>
  <si>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</si>
  <si>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</si>
  <si>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</si>
  <si>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</si>
  <si>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 xml:space="preserve">Tổ hợp xét tuyển </t>
  </si>
  <si>
    <t>Chỉ tiêu 
dự kiến</t>
  </si>
  <si>
    <t xml:space="preserve">Ghi chú: </t>
  </si>
  <si>
    <t>Mã trường</t>
  </si>
  <si>
    <t>(10)</t>
  </si>
  <si>
    <t>(11)</t>
  </si>
  <si>
    <t>THÔNG TIN ĐĂNG KÝ XÉT TUYỂN VÀO ĐẠI HỌC HỆ CHÍNH QUY NĂM 2020 THEO HỌC BẠ</t>
  </si>
  <si>
    <t>Nguyên tắc xét tuyển</t>
  </si>
  <si>
    <t>Quản trị kinh doanh</t>
  </si>
  <si>
    <t>Có điểm bài thi đánh giá năng lực từ 600 điểm trở lên</t>
  </si>
  <si>
    <t>Công nghệ thông tin</t>
  </si>
  <si>
    <t>1. A00
2. A01
3. D01
4. D90</t>
  </si>
  <si>
    <t>7480201</t>
  </si>
  <si>
    <t>Không</t>
  </si>
  <si>
    <t>7340101</t>
  </si>
  <si>
    <t>Công nghệ kỹ thuật máy tính</t>
  </si>
  <si>
    <t>7480108</t>
  </si>
  <si>
    <t xml:space="preserve">ĐXT &gt;= 15,00
</t>
  </si>
  <si>
    <t xml:space="preserve">1. Toán + Vật lý + Hóa học
2. Toán + Vật lý + Tiếng Anh
3. Toán + Ngữ văn + Tiếng Anh
4. Toán + Khoa học tự nhiên + Tiếng Anh
</t>
  </si>
  <si>
    <t xml:space="preserve">
1. Toán + Vật lý + Hóa học
2. Toán + Vật lý + Tiếng Anh
3. Toán + Ngữ văn + Tiếng Anh
4. Toán + Hóa học + Tiếng Anh</t>
  </si>
  <si>
    <t>Tên ngành/chuyên ngành</t>
  </si>
  <si>
    <t>Đối tượng xét tuyển /Nguyên tắc xét tuyển</t>
  </si>
  <si>
    <r>
      <t xml:space="preserve">- </t>
    </r>
    <r>
      <rPr>
        <b/>
        <sz val="11"/>
        <rFont val="Times New Roman"/>
        <family val="1"/>
      </rPr>
      <t>Ngưỡng ĐBCL</t>
    </r>
    <r>
      <rPr>
        <sz val="11"/>
        <rFont val="Times New Roman"/>
        <family val="1"/>
      </rPr>
      <t xml:space="preserve"> đầu vào được công bố sau khi có kết quả thi THPTQG.</t>
    </r>
  </si>
  <si>
    <r>
      <t xml:space="preserve">- </t>
    </r>
    <r>
      <rPr>
        <b/>
        <sz val="11"/>
        <rFont val="Times New Roman"/>
        <family val="1"/>
      </rPr>
      <t>Điểm xét tuyển (ĐXT)</t>
    </r>
    <r>
      <rPr>
        <sz val="11"/>
        <rFont val="Times New Roman"/>
        <family val="1"/>
      </rPr>
      <t xml:space="preserve"> = Tổng điểm các môn trong tổ hợp xét tuyển + Điểm ưu tiên</t>
    </r>
  </si>
  <si>
    <t>THÔNG TIN ĐĂNG KÝ XÉT TUYỂN NĂM 2020 THEO KẾT QUẢ THI ĐÁNH GIÁ NĂNG LỰC CỦA ĐHQG TP. HCM</t>
  </si>
  <si>
    <t xml:space="preserve"> </t>
  </si>
  <si>
    <t>THÔNG TIN ĐĂNG KÝ XÉT TUYỂN VÀO ĐẠI HỌC HỆ CHÍNH QUY NĂM 2020 THEO KẾT QUẢ THI TỐT NGHIỆP THPT</t>
  </si>
  <si>
    <r>
      <t xml:space="preserve">- </t>
    </r>
    <r>
      <rPr>
        <b/>
        <sz val="11"/>
        <color indexed="8"/>
        <rFont val="Times New Roman"/>
        <family val="1"/>
      </rPr>
      <t>Điểm môn học dùng để xét tuyển</t>
    </r>
    <r>
      <rPr>
        <sz val="11"/>
        <color indexed="8"/>
        <rFont val="Times New Roman"/>
        <family val="1"/>
      </rPr>
      <t xml:space="preserve"> là điểm trung bình lớp 10, lớp 11 và học kỳ I năm lớp 12, làm tròn đến 2 số lẻ</t>
    </r>
  </si>
  <si>
    <t>Cập nhật ngày 18/06/2020</t>
  </si>
  <si>
    <t>THÔNG TIN ĐĂNG KÝ XÉT TUYỂN NĂM 2020 THEO PHƯƠNG ÁN TUYỂN SINH RIÊNG</t>
  </si>
  <si>
    <t>TRƯỜNG ĐẠI HỌC CÔNG NGHỆ THÔNG TIN VÀ TRUYỀN THÔNG VIỆT - HÀN</t>
  </si>
  <si>
    <r>
      <rPr>
        <b/>
        <sz val="11"/>
        <rFont val="Times New Roman"/>
        <family val="1"/>
      </rPr>
      <t>Chú ý với đối tượng 1:</t>
    </r>
    <r>
      <rPr>
        <sz val="11"/>
        <rFont val="Times New Roman"/>
        <family val="1"/>
      </rPr>
      <t xml:space="preserve">
+ Ngành Công nghệ Thông tin và Công nghệ kỹ thuật máy tính: Đối với các thí sinh cùng giải thì xét môn đạt giải theo thứ tự ưu tiên: Tin học, Toán, Vật lý, Tiếng Anh, Hóa học.
+ Ngành Quản trị kinh doanh: Đối với các thí sinh cùng giải thì xét môn đạt giải theo thứ tự ưu tiên: Toán, Vật lý,  Tin học, Tiếng Anh, Ngữ Văn,  Hóa học, Sinh học
</t>
    </r>
  </si>
  <si>
    <r>
      <t xml:space="preserve">- </t>
    </r>
    <r>
      <rPr>
        <b/>
        <sz val="11"/>
        <rFont val="Times New Roman"/>
        <family val="1"/>
      </rPr>
      <t>Điểm xét tuyển (ĐXT)</t>
    </r>
    <r>
      <rPr>
        <sz val="11"/>
        <rFont val="Times New Roman"/>
        <family val="1"/>
      </rPr>
      <t xml:space="preserve"> = Tổng điểm các môn trong tổ hợp + Điểm ưu tiên</t>
    </r>
  </si>
  <si>
    <r>
      <t xml:space="preserve">Ghi chú: </t>
    </r>
    <r>
      <rPr>
        <i/>
        <sz val="11"/>
        <rFont val="Times New Roman"/>
        <family val="1"/>
      </rPr>
      <t xml:space="preserve"> </t>
    </r>
  </si>
  <si>
    <r>
      <rPr>
        <b/>
        <sz val="11"/>
        <rFont val="Times New Roman"/>
        <family val="1"/>
      </rPr>
      <t>- Điểm xét tuyển (ĐXT)</t>
    </r>
    <r>
      <rPr>
        <sz val="11"/>
        <rFont val="Times New Roman"/>
        <family val="1"/>
      </rPr>
      <t xml:space="preserve"> = Điểm bài thi ĐGNL + Điểm ưu tiên</t>
    </r>
  </si>
  <si>
    <t>Ưu tiên môn Toán</t>
  </si>
  <si>
    <t>1. Toán + Vật lí + Hóa học 
2. Toán + Vật lí + Tiếng Anh
3. Toán + Ngữ văn + Tiếng Anh
4. Toán + Hóa học + Tiếng Anh</t>
  </si>
  <si>
    <t>Tổ  hợp xét tuyển</t>
  </si>
  <si>
    <r>
      <rPr>
        <b/>
        <sz val="11"/>
        <rFont val="Times New Roman"/>
        <family val="1"/>
      </rPr>
      <t>I. Đối tượng xét tuyển</t>
    </r>
    <r>
      <rPr>
        <sz val="11"/>
        <rFont val="Times New Roman"/>
        <family val="1"/>
      </rPr>
      <t xml:space="preserve">:
</t>
    </r>
    <r>
      <rPr>
        <b/>
        <sz val="11"/>
        <rFont val="Times New Roman"/>
        <family val="1"/>
      </rPr>
      <t>1. Đối tượng 1</t>
    </r>
    <r>
      <rPr>
        <sz val="11"/>
        <rFont val="Times New Roman"/>
        <family val="1"/>
      </rPr>
      <t xml:space="preserve">: Xét tuyển thí sinh đạt giải (Nhất, Nhì, Ba) học sinh giỏi các môn văn hóa hoặc trong cuộc thi khoa học, kỹ thuật cấp tỉnh hoặc thành phố trực thuộc trung ương.  Xét giải thí sinh đạt được trong các năm: 2018, 2019, 2020. 
Các môn thi học sinh giỏi tương ứng với các ngành được quy định như sau:
+ Ngành Công nghệ Thông tin và Công nghệ kỹ thuật máy tính, các môn thi học sinh giỏi được xét gồm: Tin học, Toán, Vật lý, Hóa học, Tiếng Anh.
+ Ngành Quản trị kinh doanh, các môn thi học sinh giỏi được xét gồm: Tiếng Anh, Ngữ Văn, Tin học, Toán, Vật lý, Hóa học, Sinh học.
Các lĩnh vực thi khoa học kỹ thuật tương ứng với các ngành được quy định như sau:
+ Ngành Công nghệ Thông tin và Công nghệ kỹ thuật máy tính, các lĩnh vực thi khoa học kỹ thuật được xét gồm: Hệ thống nhúng, Toán học, Rô bốt và máy tính thông minh, Phần mềm hệ thống.
+ Ngành Quản trị kinh doanh, lĩnh vực thi khoa học kỹ thuật được xét là: Toán học.
</t>
    </r>
    <r>
      <rPr>
        <b/>
        <sz val="11"/>
        <rFont val="Times New Roman"/>
        <family val="1"/>
      </rPr>
      <t>2. Đối tượng 2</t>
    </r>
    <r>
      <rPr>
        <sz val="11"/>
        <rFont val="Times New Roman"/>
        <family val="1"/>
      </rPr>
      <t xml:space="preserve">: Xét tuyển thí sinh đạt thành tích học sinh giỏi hai năm liền (lớp 10 và lớp 11) trong thời gian học THPT 2018, 2019, 2020
</t>
    </r>
    <r>
      <rPr>
        <b/>
        <sz val="11"/>
        <rFont val="Times New Roman"/>
        <family val="1"/>
      </rPr>
      <t>3. Đối tượng 3</t>
    </r>
    <r>
      <rPr>
        <sz val="11"/>
        <rFont val="Times New Roman"/>
        <family val="1"/>
      </rPr>
      <t xml:space="preserve">: Xét tuyển đối với thí sinh có điểm trung bình (lớp 10 và lớp 11) theo tổ hợp xét tuyển đạt loại giỏi hoặc tổng điểm trung bình 3 môn (lớp 10 và lớp 11) theo tổ hợp từ 24 điểm trở lên.
</t>
    </r>
    <r>
      <rPr>
        <b/>
        <sz val="11"/>
        <rFont val="Times New Roman"/>
        <family val="1"/>
      </rPr>
      <t>4. Đối tượng 4</t>
    </r>
    <r>
      <rPr>
        <sz val="11"/>
        <rFont val="Times New Roman"/>
        <family val="1"/>
      </rPr>
      <t xml:space="preserve">: Xét tuyển đối với học sinh học trường THPT chuyên các môn Toán, Vật Lý, Hoá học, Tin học và có điểm trung bình năm học lớp 10 và lớp 11 của môn chuyên đạt từ 8,00 trở lên, điểm trung bình môn không chuyên thuộc tổ hợp xét tuyển đạt từ 5,00 trở lên.
</t>
    </r>
    <r>
      <rPr>
        <b/>
        <sz val="11"/>
        <rFont val="Times New Roman"/>
        <family val="1"/>
      </rPr>
      <t>II. Ngyên tắc xét tuyển</t>
    </r>
    <r>
      <rPr>
        <sz val="11"/>
        <rFont val="Times New Roman"/>
        <family val="1"/>
      </rPr>
      <t xml:space="preserve">:
- Xét tuyển thí sinh tốt nghiệp THPT, đáp ứng tiêu chí đảm bảo chất lượng đầu vào do ĐHĐN quy định, không có môn thi THPT nào từ 1,0 điểm trở xuống.
- Xét tuyển vào ngành đúng, ngành phù hợp trước, sau đó xét tuyển vào ngành gần. Thí sinh được đăng ký nhiều ngành khác nhau và theo thứ tự ưu tiên, mỗi thí sinh trúng tuyển 1 nguyện vọng sẽ không được xét tuyển các nguyện vọng tiếp theo. 
- Xét theo thứ tự giải từ cao xuống thấp cho đến đủ chỉ tiêu và ưu tiên từ nguyện vọng 1 cho đến hết. Trường hợp có nhiều thí sinh đồng hạng vượt quá chỉ tiêu tuyển thẳng sẽ xét đến tiêu chí phụ. </t>
    </r>
  </si>
  <si>
    <t>VKU</t>
  </si>
  <si>
    <t>Điểm xét tuyển &gt;=15,00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</si>
</sst>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sz val="11"/>
      <color indexed="8"/>
      <name val="Times New Roman"/>
      <family val="1"/>
    </font>
    <font>
      <b/>
      <sz val="11"/>
      <color indexed="8"/>
      <name val="Times New Roman"/>
      <family val="1"/>
    </font>
    <font>
      <b/>
      <i/>
      <sz val="11"/>
      <name val="Times New Roman"/>
      <family val="1"/>
    </font>
    <font>
      <i/>
      <sz val="11"/>
      <name val="Times New Roman"/>
      <family val="1"/>
    </font>
    <font>
      <sz val="11"/>
      <color indexed="10"/>
      <name val="Times New Roman"/>
      <family val="1"/>
    </font>
    <font>
      <b/>
      <i/>
      <sz val="11"/>
      <color indexed="8"/>
      <name val="Times New Roman"/>
      <family val="1"/>
    </font>
    <font>
      <b/>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theme="5" tint="-0.24997000396251678"/>
      <name val="Arial"/>
      <family val="2"/>
    </font>
    <font>
      <b/>
      <sz val="14"/>
      <color theme="5" tint="-0.24997000396251678"/>
      <name val="Arial"/>
      <family val="2"/>
    </font>
    <font>
      <b/>
      <sz val="16"/>
      <color theme="5" tint="-0.4999699890613556"/>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0">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39" fillId="0" borderId="0" xfId="0" applyFont="1" applyFill="1" applyAlignment="1">
      <alignment/>
    </xf>
    <xf numFmtId="0" fontId="40" fillId="0" borderId="0" xfId="0" applyFont="1" applyFill="1" applyAlignment="1" quotePrefix="1">
      <alignment/>
    </xf>
    <xf numFmtId="0" fontId="41" fillId="0" borderId="0" xfId="0" applyFont="1" applyFill="1" applyAlignment="1">
      <alignment/>
    </xf>
    <xf numFmtId="0" fontId="42" fillId="18" borderId="0" xfId="0" applyFont="1" applyFill="1" applyAlignment="1">
      <alignment/>
    </xf>
    <xf numFmtId="0" fontId="42" fillId="18" borderId="10" xfId="0" applyFont="1" applyFill="1" applyBorder="1" applyAlignment="1" quotePrefix="1">
      <alignment horizontal="center" vertical="center" wrapText="1"/>
    </xf>
    <xf numFmtId="0" fontId="39" fillId="18" borderId="0" xfId="0" applyFont="1" applyFill="1" applyBorder="1" applyAlignment="1">
      <alignment horizontal="left" vertical="top" wrapText="1"/>
    </xf>
    <xf numFmtId="0" fontId="39" fillId="18" borderId="0" xfId="0" applyFont="1" applyFill="1" applyAlignment="1">
      <alignment/>
    </xf>
    <xf numFmtId="0" fontId="21" fillId="0" borderId="11" xfId="0" applyFont="1" applyFill="1" applyBorder="1" applyAlignment="1" quotePrefix="1">
      <alignment horizontal="center" vertical="center" wrapText="1"/>
    </xf>
    <xf numFmtId="0" fontId="21" fillId="18"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40" fillId="0" borderId="0" xfId="0" applyFont="1" applyAlignment="1">
      <alignment/>
    </xf>
    <xf numFmtId="0" fontId="20" fillId="0" borderId="0" xfId="0" applyFont="1" applyAlignment="1">
      <alignment/>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42" fillId="18" borderId="12" xfId="0" applyFont="1" applyFill="1" applyBorder="1" applyAlignment="1">
      <alignment/>
    </xf>
    <xf numFmtId="0" fontId="42" fillId="0" borderId="12" xfId="0" applyFont="1" applyFill="1" applyBorder="1" applyAlignment="1">
      <alignment vertical="center"/>
    </xf>
    <xf numFmtId="0" fontId="20" fillId="0" borderId="10" xfId="0" applyFont="1" applyBorder="1" applyAlignment="1">
      <alignment horizontal="left" vertical="center"/>
    </xf>
    <xf numFmtId="0" fontId="21" fillId="0" borderId="10" xfId="0" applyFont="1" applyBorder="1" applyAlignment="1">
      <alignment horizontal="center" vertical="center" wrapText="1"/>
    </xf>
    <xf numFmtId="0" fontId="42" fillId="18" borderId="12" xfId="0" applyFont="1" applyFill="1" applyBorder="1" applyAlignment="1">
      <alignment horizontal="left"/>
    </xf>
    <xf numFmtId="0" fontId="21" fillId="0" borderId="10" xfId="0" applyFont="1" applyBorder="1" applyAlignment="1" quotePrefix="1">
      <alignment vertical="center" wrapText="1"/>
    </xf>
    <xf numFmtId="0" fontId="20" fillId="18" borderId="0" xfId="0" applyFont="1" applyFill="1" applyAlignment="1">
      <alignment horizontal="left" vertical="center"/>
    </xf>
    <xf numFmtId="0" fontId="42" fillId="18" borderId="12" xfId="0" applyFont="1" applyFill="1" applyBorder="1" applyAlignment="1">
      <alignment vertical="center"/>
    </xf>
    <xf numFmtId="0" fontId="20" fillId="18" borderId="0" xfId="0" applyFont="1" applyFill="1" applyBorder="1" applyAlignment="1">
      <alignment vertical="center" wrapText="1"/>
    </xf>
    <xf numFmtId="0" fontId="20" fillId="18" borderId="0" xfId="0" applyFont="1" applyFill="1" applyAlignment="1">
      <alignment vertical="center"/>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quotePrefix="1">
      <alignment/>
    </xf>
    <xf numFmtId="0" fontId="20" fillId="0" borderId="10" xfId="0" applyFont="1" applyBorder="1" applyAlignment="1">
      <alignment/>
    </xf>
    <xf numFmtId="49" fontId="20" fillId="0" borderId="10" xfId="0" applyNumberFormat="1" applyFont="1" applyBorder="1" applyAlignment="1">
      <alignment horizontal="left" vertical="center" wrapText="1"/>
    </xf>
    <xf numFmtId="49" fontId="20" fillId="0" borderId="10" xfId="0" applyNumberFormat="1" applyFont="1" applyBorder="1" applyAlignment="1">
      <alignment horizontal="center" vertical="center" wrapText="1"/>
    </xf>
    <xf numFmtId="0" fontId="43" fillId="0" borderId="0" xfId="0" applyFont="1" applyFill="1" applyAlignment="1">
      <alignment/>
    </xf>
    <xf numFmtId="0" fontId="43" fillId="0" borderId="0" xfId="0" applyFont="1" applyFill="1" applyAlignment="1">
      <alignment horizontal="center"/>
    </xf>
    <xf numFmtId="0" fontId="42" fillId="0" borderId="0" xfId="0" applyFont="1" applyFill="1" applyAlignment="1">
      <alignment/>
    </xf>
    <xf numFmtId="0" fontId="43" fillId="0" borderId="0" xfId="0" applyFont="1" applyFill="1" applyAlignment="1">
      <alignment horizontal="left"/>
    </xf>
    <xf numFmtId="0" fontId="42" fillId="0" borderId="12" xfId="0" applyFont="1" applyFill="1" applyBorder="1" applyAlignment="1">
      <alignment horizontal="left" vertical="center"/>
    </xf>
    <xf numFmtId="0" fontId="21" fillId="18" borderId="10" xfId="0" applyFont="1" applyFill="1" applyBorder="1" applyAlignment="1" quotePrefix="1">
      <alignment horizontal="left" vertical="center" wrapText="1"/>
    </xf>
    <xf numFmtId="0" fontId="42" fillId="18" borderId="0" xfId="0" applyFont="1" applyFill="1" applyAlignment="1">
      <alignment horizontal="left"/>
    </xf>
    <xf numFmtId="0" fontId="21" fillId="18" borderId="10" xfId="0" applyFont="1" applyFill="1" applyBorder="1" applyAlignment="1">
      <alignment horizontal="center" vertical="center" wrapText="1"/>
    </xf>
    <xf numFmtId="0" fontId="42" fillId="18" borderId="12" xfId="0" applyFont="1" applyFill="1" applyBorder="1" applyAlignment="1">
      <alignment horizontal="left" vertical="top"/>
    </xf>
    <xf numFmtId="0" fontId="42" fillId="18" borderId="12" xfId="0" applyFont="1" applyFill="1" applyBorder="1" applyAlignment="1">
      <alignment vertical="top"/>
    </xf>
    <xf numFmtId="0" fontId="21" fillId="18" borderId="10" xfId="0" applyFont="1" applyFill="1" applyBorder="1" applyAlignment="1">
      <alignment horizontal="center" vertical="top" wrapText="1"/>
    </xf>
    <xf numFmtId="0" fontId="21" fillId="18"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0" fillId="0" borderId="10" xfId="0" applyFont="1" applyBorder="1" applyAlignment="1">
      <alignment vertical="top" wrapText="1"/>
    </xf>
    <xf numFmtId="0" fontId="20" fillId="0" borderId="10" xfId="57" applyFont="1" applyBorder="1" applyAlignment="1">
      <alignment horizontal="center" vertical="top" wrapText="1"/>
      <protection/>
    </xf>
    <xf numFmtId="0" fontId="43" fillId="0" borderId="0" xfId="0" applyFont="1" applyFill="1" applyAlignment="1">
      <alignment vertical="top"/>
    </xf>
    <xf numFmtId="0" fontId="20" fillId="0" borderId="0" xfId="0" applyFont="1" applyFill="1" applyAlignment="1">
      <alignment vertical="top"/>
    </xf>
    <xf numFmtId="0" fontId="20" fillId="0" borderId="0" xfId="0" applyFont="1" applyAlignment="1">
      <alignment vertical="top"/>
    </xf>
    <xf numFmtId="0" fontId="20" fillId="18" borderId="0" xfId="0" applyFont="1" applyFill="1" applyAlignment="1">
      <alignment vertical="top"/>
    </xf>
    <xf numFmtId="0" fontId="42" fillId="0" borderId="10"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0" fontId="26" fillId="0" borderId="0" xfId="0" applyFont="1" applyAlignment="1">
      <alignment/>
    </xf>
    <xf numFmtId="0" fontId="20" fillId="0" borderId="0" xfId="0" applyFont="1" applyAlignment="1">
      <alignment horizontal="left" vertical="center"/>
    </xf>
    <xf numFmtId="0" fontId="20" fillId="0" borderId="0" xfId="0" applyFont="1" applyAlignment="1">
      <alignment vertical="center"/>
    </xf>
    <xf numFmtId="0" fontId="21" fillId="0" borderId="10" xfId="0" applyNumberFormat="1" applyFont="1" applyBorder="1" applyAlignment="1">
      <alignment horizontal="center" vertical="center" wrapText="1"/>
    </xf>
    <xf numFmtId="0" fontId="44" fillId="18" borderId="0" xfId="0" applyFont="1" applyFill="1" applyAlignment="1">
      <alignment horizontal="center"/>
    </xf>
    <xf numFmtId="0" fontId="45" fillId="18" borderId="0" xfId="0" applyFont="1" applyFill="1" applyAlignment="1">
      <alignment horizontal="center"/>
    </xf>
    <xf numFmtId="0" fontId="20" fillId="18" borderId="0" xfId="0" applyFont="1" applyFill="1" applyAlignment="1" quotePrefix="1">
      <alignment horizontal="left" wrapText="1"/>
    </xf>
    <xf numFmtId="0" fontId="20" fillId="0" borderId="11"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quotePrefix="1">
      <alignment horizontal="left" wrapText="1"/>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18" borderId="0" xfId="0" applyFont="1" applyFill="1" applyAlignment="1" quotePrefix="1">
      <alignment horizontal="left"/>
    </xf>
    <xf numFmtId="0" fontId="40" fillId="0" borderId="0" xfId="0" applyFont="1" applyAlignment="1" quotePrefix="1">
      <alignment horizontal="left" wrapText="1"/>
    </xf>
    <xf numFmtId="0" fontId="46" fillId="18" borderId="0" xfId="0" applyFont="1" applyFill="1" applyAlignment="1">
      <alignment horizontal="center"/>
    </xf>
    <xf numFmtId="0" fontId="47" fillId="18" borderId="0" xfId="0" applyFont="1" applyFill="1" applyAlignment="1">
      <alignment horizontal="center"/>
    </xf>
    <xf numFmtId="0" fontId="20" fillId="0" borderId="0" xfId="0" applyFont="1" applyAlignment="1" quotePrefix="1">
      <alignment horizontal="left"/>
    </xf>
    <xf numFmtId="0" fontId="40" fillId="0" borderId="0" xfId="0" applyFont="1" applyAlignment="1" quotePrefix="1">
      <alignment horizontal="left"/>
    </xf>
    <xf numFmtId="0" fontId="20" fillId="0" borderId="11" xfId="0" applyFont="1" applyBorder="1" applyAlignment="1" quotePrefix="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1"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20" fillId="0" borderId="14" xfId="57" applyFont="1" applyBorder="1" applyAlignment="1">
      <alignment horizontal="center" vertical="center" wrapText="1"/>
      <protection/>
    </xf>
    <xf numFmtId="0" fontId="48" fillId="18" borderId="0" xfId="0" applyFont="1" applyFill="1" applyAlignment="1">
      <alignment horizontal="center"/>
    </xf>
    <xf numFmtId="0" fontId="49" fillId="18" borderId="0" xfId="0" applyFont="1" applyFill="1" applyAlignment="1">
      <alignment horizontal="center"/>
    </xf>
    <xf numFmtId="49" fontId="20" fillId="0" borderId="10" xfId="0" applyNumberFormat="1" applyFont="1" applyBorder="1" applyAlignment="1">
      <alignment horizontal="left" vertical="center" wrapText="1"/>
    </xf>
    <xf numFmtId="0" fontId="20" fillId="0" borderId="11" xfId="0" applyFont="1" applyBorder="1" applyAlignment="1" quotePrefix="1">
      <alignment horizontal="center" vertical="center" wrapText="1"/>
    </xf>
    <xf numFmtId="0" fontId="50" fillId="18" borderId="0" xfId="0" applyFont="1" applyFill="1" applyAlignment="1">
      <alignment horizontal="center"/>
    </xf>
    <xf numFmtId="0" fontId="51" fillId="18"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zoomScale="91" zoomScaleNormal="91"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H10" sqref="H10"/>
    </sheetView>
  </sheetViews>
  <sheetFormatPr defaultColWidth="9.28125" defaultRowHeight="12.75"/>
  <cols>
    <col min="1" max="1" width="5.421875" style="5" customWidth="1"/>
    <col min="2" max="2" width="8.00390625" style="5" customWidth="1"/>
    <col min="3" max="3" width="37.7109375" style="5" customWidth="1"/>
    <col min="4" max="4" width="14.28125" style="9" customWidth="1"/>
    <col min="5" max="5" width="11.7109375" style="9" customWidth="1"/>
    <col min="6" max="6" width="38.421875" style="43" customWidth="1"/>
    <col min="7" max="7" width="8.28125" style="10" customWidth="1"/>
    <col min="8" max="8" width="17.7109375" style="5" customWidth="1"/>
    <col min="9" max="9" width="17.57421875" style="5" customWidth="1"/>
    <col min="10" max="10" width="20.7109375" style="20" customWidth="1"/>
    <col min="11" max="11" width="15.7109375" style="10" customWidth="1"/>
    <col min="12" max="16384" width="9.28125" style="5" customWidth="1"/>
  </cols>
  <sheetData>
    <row r="1" spans="1:11" ht="20.25">
      <c r="A1" s="76" t="s">
        <v>0</v>
      </c>
      <c r="B1" s="76"/>
      <c r="C1" s="76"/>
      <c r="D1" s="76"/>
      <c r="E1" s="76"/>
      <c r="F1" s="76"/>
      <c r="G1" s="76"/>
      <c r="H1" s="76"/>
      <c r="I1" s="76"/>
      <c r="J1" s="76"/>
      <c r="K1" s="76"/>
    </row>
    <row r="2" spans="1:11" ht="18">
      <c r="A2" s="77" t="s">
        <v>44</v>
      </c>
      <c r="B2" s="77"/>
      <c r="C2" s="77"/>
      <c r="D2" s="77"/>
      <c r="E2" s="77"/>
      <c r="F2" s="77"/>
      <c r="G2" s="77"/>
      <c r="H2" s="77"/>
      <c r="I2" s="77"/>
      <c r="J2" s="77"/>
      <c r="K2" s="77"/>
    </row>
    <row r="3" spans="1:10" s="17" customFormat="1" ht="20.25" customHeight="1">
      <c r="A3" s="17" t="s">
        <v>46</v>
      </c>
      <c r="C3" s="35"/>
      <c r="D3" s="34"/>
      <c r="E3" s="34"/>
      <c r="F3" s="41"/>
      <c r="G3" s="38"/>
      <c r="H3" s="34"/>
      <c r="I3" s="34"/>
      <c r="J3" s="34"/>
    </row>
    <row r="4" spans="1:11" ht="38.25">
      <c r="A4" s="6" t="s">
        <v>1</v>
      </c>
      <c r="B4" s="6" t="s">
        <v>21</v>
      </c>
      <c r="C4" s="6" t="s">
        <v>38</v>
      </c>
      <c r="D4" s="6" t="s">
        <v>4</v>
      </c>
      <c r="E4" s="6" t="s">
        <v>19</v>
      </c>
      <c r="F4" s="6" t="s">
        <v>18</v>
      </c>
      <c r="G4" s="6" t="s">
        <v>17</v>
      </c>
      <c r="H4" s="6" t="s">
        <v>3</v>
      </c>
      <c r="I4" s="6" t="s">
        <v>2</v>
      </c>
      <c r="J4" s="6" t="s">
        <v>6</v>
      </c>
      <c r="K4" s="6" t="s">
        <v>7</v>
      </c>
    </row>
    <row r="5" spans="1:11" ht="15">
      <c r="A5" s="21" t="s">
        <v>5</v>
      </c>
      <c r="B5" s="21" t="s">
        <v>8</v>
      </c>
      <c r="C5" s="21" t="s">
        <v>9</v>
      </c>
      <c r="D5" s="2" t="s">
        <v>10</v>
      </c>
      <c r="E5" s="21" t="s">
        <v>11</v>
      </c>
      <c r="F5" s="21" t="s">
        <v>12</v>
      </c>
      <c r="G5" s="21" t="s">
        <v>13</v>
      </c>
      <c r="H5" s="21" t="s">
        <v>14</v>
      </c>
      <c r="I5" s="21" t="s">
        <v>15</v>
      </c>
      <c r="J5" s="21" t="s">
        <v>22</v>
      </c>
      <c r="K5" s="21" t="s">
        <v>23</v>
      </c>
    </row>
    <row r="6" spans="1:11" ht="75" customHeight="1">
      <c r="A6" s="23"/>
      <c r="B6" s="23" t="s">
        <v>57</v>
      </c>
      <c r="C6" s="24" t="s">
        <v>48</v>
      </c>
      <c r="D6" s="23"/>
      <c r="E6" s="23">
        <f>SUM(E7:E9)</f>
        <v>480</v>
      </c>
      <c r="F6" s="39"/>
      <c r="G6" s="24"/>
      <c r="H6" s="23"/>
      <c r="I6" s="23"/>
      <c r="J6" s="23"/>
      <c r="K6" s="7"/>
    </row>
    <row r="7" spans="1:11" s="28" customFormat="1" ht="30" customHeight="1">
      <c r="A7" s="32">
        <v>1</v>
      </c>
      <c r="B7" s="23" t="s">
        <v>57</v>
      </c>
      <c r="C7" s="48" t="s">
        <v>26</v>
      </c>
      <c r="D7" s="49" t="s">
        <v>32</v>
      </c>
      <c r="E7" s="71">
        <f>280*0.4</f>
        <v>112</v>
      </c>
      <c r="F7" s="79" t="s">
        <v>36</v>
      </c>
      <c r="G7" s="82" t="s">
        <v>29</v>
      </c>
      <c r="H7" s="85" t="s">
        <v>31</v>
      </c>
      <c r="I7" s="89" t="s">
        <v>31</v>
      </c>
      <c r="J7" s="85" t="s">
        <v>35</v>
      </c>
      <c r="K7" s="36"/>
    </row>
    <row r="8" spans="1:11" s="28" customFormat="1" ht="30" customHeight="1">
      <c r="A8" s="32">
        <v>2</v>
      </c>
      <c r="B8" s="23" t="s">
        <v>57</v>
      </c>
      <c r="C8" s="48" t="s">
        <v>33</v>
      </c>
      <c r="D8" s="49" t="s">
        <v>34</v>
      </c>
      <c r="E8" s="71">
        <f>120*0.4</f>
        <v>48</v>
      </c>
      <c r="F8" s="80"/>
      <c r="G8" s="83"/>
      <c r="H8" s="86"/>
      <c r="I8" s="90"/>
      <c r="J8" s="86"/>
      <c r="K8" s="36"/>
    </row>
    <row r="9" spans="1:11" s="28" customFormat="1" ht="30" customHeight="1">
      <c r="A9" s="32">
        <v>3</v>
      </c>
      <c r="B9" s="23" t="s">
        <v>57</v>
      </c>
      <c r="C9" s="48" t="s">
        <v>28</v>
      </c>
      <c r="D9" s="49" t="s">
        <v>30</v>
      </c>
      <c r="E9" s="71">
        <f>800*0.4</f>
        <v>320</v>
      </c>
      <c r="F9" s="81"/>
      <c r="G9" s="84"/>
      <c r="H9" s="87"/>
      <c r="I9" s="91"/>
      <c r="J9" s="87"/>
      <c r="K9" s="36"/>
    </row>
    <row r="10" spans="1:11" ht="15">
      <c r="A10" s="11"/>
      <c r="B10" s="11"/>
      <c r="C10" s="12"/>
      <c r="D10" s="13"/>
      <c r="E10" s="13"/>
      <c r="F10" s="42"/>
      <c r="G10" s="12"/>
      <c r="H10" s="12"/>
      <c r="I10" s="12"/>
      <c r="J10" s="12"/>
      <c r="K10" s="12"/>
    </row>
    <row r="11" spans="1:11" s="27" customFormat="1" ht="15">
      <c r="A11" s="72" t="s">
        <v>51</v>
      </c>
      <c r="B11" s="28"/>
      <c r="C11" s="44"/>
      <c r="D11" s="44"/>
      <c r="E11" s="28"/>
      <c r="F11" s="74"/>
      <c r="G11" s="45"/>
      <c r="H11" s="28"/>
      <c r="I11" s="28"/>
      <c r="J11" s="45"/>
      <c r="K11" s="28"/>
    </row>
    <row r="12" spans="1:11" ht="15" customHeight="1">
      <c r="A12" s="92" t="s">
        <v>40</v>
      </c>
      <c r="B12" s="92"/>
      <c r="C12" s="92"/>
      <c r="D12" s="92"/>
      <c r="E12" s="92"/>
      <c r="F12" s="92"/>
      <c r="G12" s="92"/>
      <c r="H12" s="92"/>
      <c r="I12" s="92"/>
      <c r="J12" s="92"/>
      <c r="K12" s="92"/>
    </row>
    <row r="13" spans="1:11" ht="15" customHeight="1">
      <c r="A13" s="92" t="s">
        <v>41</v>
      </c>
      <c r="B13" s="92"/>
      <c r="C13" s="92"/>
      <c r="D13" s="92"/>
      <c r="E13" s="92"/>
      <c r="F13" s="92"/>
      <c r="G13" s="92"/>
      <c r="H13" s="92"/>
      <c r="I13" s="92"/>
      <c r="J13" s="92"/>
      <c r="K13" s="92"/>
    </row>
    <row r="14" spans="1:11" ht="28.5" customHeight="1">
      <c r="A14" s="78"/>
      <c r="B14" s="78"/>
      <c r="C14" s="78"/>
      <c r="D14" s="78"/>
      <c r="E14" s="78"/>
      <c r="F14" s="78"/>
      <c r="G14" s="78"/>
      <c r="H14" s="78"/>
      <c r="I14" s="78"/>
      <c r="J14" s="78"/>
      <c r="K14" s="78"/>
    </row>
    <row r="15" spans="1:11" ht="15">
      <c r="A15" s="78"/>
      <c r="B15" s="78"/>
      <c r="C15" s="78"/>
      <c r="D15" s="78"/>
      <c r="E15" s="78"/>
      <c r="F15" s="78"/>
      <c r="G15" s="78"/>
      <c r="H15" s="78"/>
      <c r="I15" s="78"/>
      <c r="J15" s="78"/>
      <c r="K15" s="78"/>
    </row>
    <row r="16" spans="1:11" s="45" customFormat="1" ht="28.5" customHeight="1">
      <c r="A16" s="88"/>
      <c r="B16" s="88"/>
      <c r="C16" s="88"/>
      <c r="D16" s="88"/>
      <c r="E16" s="88"/>
      <c r="F16" s="88"/>
      <c r="G16" s="88"/>
      <c r="H16" s="88"/>
      <c r="I16" s="88"/>
      <c r="J16" s="88"/>
      <c r="K16" s="88"/>
    </row>
    <row r="17" spans="1:11" s="27" customFormat="1" ht="30" customHeight="1">
      <c r="A17" s="88"/>
      <c r="B17" s="88"/>
      <c r="C17" s="88"/>
      <c r="D17" s="88"/>
      <c r="E17" s="88"/>
      <c r="F17" s="88"/>
      <c r="G17" s="88"/>
      <c r="H17" s="88"/>
      <c r="I17" s="88"/>
      <c r="J17" s="88"/>
      <c r="K17" s="88"/>
    </row>
    <row r="18" ht="15">
      <c r="C18" s="17"/>
    </row>
  </sheetData>
  <sheetProtection/>
  <mergeCells count="13">
    <mergeCell ref="A17:K17"/>
    <mergeCell ref="I7:I9"/>
    <mergeCell ref="J7:J9"/>
    <mergeCell ref="A12:K12"/>
    <mergeCell ref="A13:K13"/>
    <mergeCell ref="A16:K16"/>
    <mergeCell ref="A14:K14"/>
    <mergeCell ref="A1:K1"/>
    <mergeCell ref="A2:K2"/>
    <mergeCell ref="A15:K15"/>
    <mergeCell ref="F7:F9"/>
    <mergeCell ref="G7:G9"/>
    <mergeCell ref="H7:H9"/>
  </mergeCells>
  <printOptions/>
  <pageMargins left="0.1968503937007874" right="0.1968503937007874" top="0.1968503937007874" bottom="0.46" header="0" footer="0.2"/>
  <pageSetup fitToHeight="14" fitToWidth="1" horizontalDpi="600" verticalDpi="600" orientation="landscape" paperSize="9" scale="7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zoomScale="115" zoomScaleNormal="115"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H11" sqref="H11"/>
    </sheetView>
  </sheetViews>
  <sheetFormatPr defaultColWidth="9.28125" defaultRowHeight="12.75"/>
  <cols>
    <col min="1" max="1" width="5.421875" style="5" customWidth="1"/>
    <col min="2" max="2" width="7.57421875" style="5" customWidth="1"/>
    <col min="3" max="3" width="37.7109375" style="5" customWidth="1"/>
    <col min="4" max="4" width="14.28125" style="9" customWidth="1"/>
    <col min="5" max="5" width="11.7109375" style="9" customWidth="1"/>
    <col min="6" max="6" width="38.421875" style="40" customWidth="1"/>
    <col min="7" max="7" width="17.7109375" style="5" customWidth="1"/>
    <col min="8" max="8" width="25.421875" style="20" customWidth="1"/>
    <col min="9" max="9" width="15.7109375" style="10" customWidth="1"/>
    <col min="10" max="16384" width="9.28125" style="5" customWidth="1"/>
  </cols>
  <sheetData>
    <row r="1" spans="1:9" ht="20.25">
      <c r="A1" s="94" t="s">
        <v>0</v>
      </c>
      <c r="B1" s="94"/>
      <c r="C1" s="94"/>
      <c r="D1" s="94"/>
      <c r="E1" s="94"/>
      <c r="F1" s="94"/>
      <c r="G1" s="94"/>
      <c r="H1" s="94"/>
      <c r="I1" s="94"/>
    </row>
    <row r="2" spans="1:9" ht="18">
      <c r="A2" s="95" t="s">
        <v>24</v>
      </c>
      <c r="B2" s="95"/>
      <c r="C2" s="95"/>
      <c r="D2" s="95"/>
      <c r="E2" s="95"/>
      <c r="F2" s="95"/>
      <c r="G2" s="95"/>
      <c r="H2" s="95"/>
      <c r="I2" s="95"/>
    </row>
    <row r="3" spans="1:9" s="17" customFormat="1" ht="20.25" customHeight="1">
      <c r="A3" s="17" t="s">
        <v>46</v>
      </c>
      <c r="C3" s="35"/>
      <c r="D3" s="34"/>
      <c r="E3" s="34"/>
      <c r="F3" s="41"/>
      <c r="G3" s="38"/>
      <c r="H3" s="34"/>
      <c r="I3" s="34"/>
    </row>
    <row r="4" spans="1:9" ht="47.25" customHeight="1">
      <c r="A4" s="6" t="s">
        <v>1</v>
      </c>
      <c r="B4" s="6" t="s">
        <v>21</v>
      </c>
      <c r="C4" s="6" t="s">
        <v>38</v>
      </c>
      <c r="D4" s="6" t="s">
        <v>4</v>
      </c>
      <c r="E4" s="6" t="s">
        <v>19</v>
      </c>
      <c r="F4" s="6" t="s">
        <v>18</v>
      </c>
      <c r="G4" s="6" t="s">
        <v>3</v>
      </c>
      <c r="H4" s="6" t="s">
        <v>6</v>
      </c>
      <c r="I4" s="6" t="s">
        <v>7</v>
      </c>
    </row>
    <row r="5" spans="1:9" ht="15" hidden="1">
      <c r="A5" s="7" t="s">
        <v>5</v>
      </c>
      <c r="B5" s="7"/>
      <c r="C5" s="7" t="s">
        <v>8</v>
      </c>
      <c r="D5" s="8" t="s">
        <v>9</v>
      </c>
      <c r="E5" s="8" t="s">
        <v>10</v>
      </c>
      <c r="F5" s="7" t="s">
        <v>11</v>
      </c>
      <c r="G5" s="7" t="s">
        <v>13</v>
      </c>
      <c r="H5" s="18" t="s">
        <v>15</v>
      </c>
      <c r="I5" s="7" t="s">
        <v>16</v>
      </c>
    </row>
    <row r="6" spans="1:9" ht="15">
      <c r="A6" s="2" t="s">
        <v>5</v>
      </c>
      <c r="B6" s="2" t="s">
        <v>8</v>
      </c>
      <c r="C6" s="2" t="s">
        <v>9</v>
      </c>
      <c r="D6" s="2" t="s">
        <v>10</v>
      </c>
      <c r="E6" s="2" t="s">
        <v>11</v>
      </c>
      <c r="F6" s="2" t="s">
        <v>12</v>
      </c>
      <c r="G6" s="2" t="s">
        <v>13</v>
      </c>
      <c r="H6" s="7" t="s">
        <v>14</v>
      </c>
      <c r="I6" s="7" t="s">
        <v>15</v>
      </c>
    </row>
    <row r="7" spans="1:9" s="28" customFormat="1" ht="51" customHeight="1">
      <c r="A7" s="37"/>
      <c r="B7" s="23" t="s">
        <v>57</v>
      </c>
      <c r="C7" s="24" t="s">
        <v>48</v>
      </c>
      <c r="D7" s="37"/>
      <c r="E7" s="37">
        <f>SUM(E8:E10)</f>
        <v>600</v>
      </c>
      <c r="F7" s="26"/>
      <c r="G7" s="33"/>
      <c r="H7" s="25"/>
      <c r="I7" s="36"/>
    </row>
    <row r="8" spans="1:9" s="28" customFormat="1" ht="21.75" customHeight="1">
      <c r="A8" s="32">
        <v>1</v>
      </c>
      <c r="B8" s="23" t="s">
        <v>57</v>
      </c>
      <c r="C8" s="48" t="s">
        <v>26</v>
      </c>
      <c r="D8" s="49" t="s">
        <v>32</v>
      </c>
      <c r="E8" s="71">
        <f>280*0.5</f>
        <v>140</v>
      </c>
      <c r="F8" s="82" t="s">
        <v>37</v>
      </c>
      <c r="G8" s="85" t="s">
        <v>53</v>
      </c>
      <c r="H8" s="82" t="s">
        <v>58</v>
      </c>
      <c r="I8" s="36"/>
    </row>
    <row r="9" spans="1:9" s="28" customFormat="1" ht="21.75" customHeight="1">
      <c r="A9" s="32">
        <v>2</v>
      </c>
      <c r="B9" s="23" t="s">
        <v>57</v>
      </c>
      <c r="C9" s="48" t="s">
        <v>33</v>
      </c>
      <c r="D9" s="49" t="s">
        <v>34</v>
      </c>
      <c r="E9" s="71">
        <f>120*0.5</f>
        <v>60</v>
      </c>
      <c r="F9" s="83"/>
      <c r="G9" s="86"/>
      <c r="H9" s="83"/>
      <c r="I9" s="36"/>
    </row>
    <row r="10" spans="1:9" s="28" customFormat="1" ht="30" customHeight="1">
      <c r="A10" s="32">
        <v>3</v>
      </c>
      <c r="B10" s="23" t="s">
        <v>57</v>
      </c>
      <c r="C10" s="48" t="s">
        <v>28</v>
      </c>
      <c r="D10" s="49" t="s">
        <v>30</v>
      </c>
      <c r="E10" s="71">
        <f>800*0.5</f>
        <v>400</v>
      </c>
      <c r="F10" s="84"/>
      <c r="G10" s="87"/>
      <c r="H10" s="84"/>
      <c r="I10" s="36"/>
    </row>
    <row r="11" ht="15">
      <c r="H11" s="5"/>
    </row>
    <row r="12" spans="1:9" s="27" customFormat="1" ht="15">
      <c r="A12" s="72" t="s">
        <v>20</v>
      </c>
      <c r="B12" s="28"/>
      <c r="C12" s="44"/>
      <c r="D12" s="44"/>
      <c r="E12" s="28"/>
      <c r="F12" s="73"/>
      <c r="G12" s="28"/>
      <c r="H12" s="45"/>
      <c r="I12" s="28"/>
    </row>
    <row r="13" spans="1:9" s="27" customFormat="1" ht="15">
      <c r="A13" s="96" t="s">
        <v>50</v>
      </c>
      <c r="B13" s="96"/>
      <c r="C13" s="96"/>
      <c r="D13" s="96"/>
      <c r="E13" s="96"/>
      <c r="F13" s="96"/>
      <c r="G13" s="96"/>
      <c r="H13" s="96"/>
      <c r="I13" s="96"/>
    </row>
    <row r="14" spans="1:9" s="27" customFormat="1" ht="15">
      <c r="A14" s="97" t="s">
        <v>45</v>
      </c>
      <c r="B14" s="97"/>
      <c r="C14" s="97"/>
      <c r="D14" s="97"/>
      <c r="E14" s="97"/>
      <c r="F14" s="97"/>
      <c r="G14" s="97"/>
      <c r="H14" s="97"/>
      <c r="I14" s="97"/>
    </row>
    <row r="15" spans="1:9" s="28" customFormat="1" ht="31.5" customHeight="1">
      <c r="A15" s="88"/>
      <c r="B15" s="88"/>
      <c r="C15" s="88"/>
      <c r="D15" s="88"/>
      <c r="E15" s="88"/>
      <c r="F15" s="88"/>
      <c r="G15" s="88"/>
      <c r="H15" s="88"/>
      <c r="I15" s="88"/>
    </row>
    <row r="16" spans="1:10" ht="15">
      <c r="A16" s="78"/>
      <c r="B16" s="78"/>
      <c r="C16" s="78"/>
      <c r="D16" s="78"/>
      <c r="E16" s="78"/>
      <c r="F16" s="78"/>
      <c r="G16" s="78"/>
      <c r="H16" s="78"/>
      <c r="I16" s="78"/>
      <c r="J16" s="78"/>
    </row>
    <row r="17" spans="1:9" s="28" customFormat="1" ht="49.5" customHeight="1">
      <c r="A17" s="88"/>
      <c r="B17" s="88"/>
      <c r="C17" s="88"/>
      <c r="D17" s="88"/>
      <c r="E17" s="88"/>
      <c r="F17" s="88"/>
      <c r="G17" s="88"/>
      <c r="H17" s="88"/>
      <c r="I17" s="88"/>
    </row>
    <row r="18" spans="1:9" s="27" customFormat="1" ht="30" customHeight="1">
      <c r="A18" s="93"/>
      <c r="B18" s="93"/>
      <c r="C18" s="93"/>
      <c r="D18" s="93"/>
      <c r="E18" s="93"/>
      <c r="F18" s="93"/>
      <c r="G18" s="93"/>
      <c r="H18" s="93"/>
      <c r="I18" s="93"/>
    </row>
  </sheetData>
  <sheetProtection/>
  <mergeCells count="11">
    <mergeCell ref="G8:G10"/>
    <mergeCell ref="A17:I17"/>
    <mergeCell ref="H8:H10"/>
    <mergeCell ref="A18:I18"/>
    <mergeCell ref="A1:I1"/>
    <mergeCell ref="A2:I2"/>
    <mergeCell ref="A13:I13"/>
    <mergeCell ref="A14:I14"/>
    <mergeCell ref="A15:I15"/>
    <mergeCell ref="A16:J16"/>
    <mergeCell ref="F8:F10"/>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tabSelected="1" zoomScale="106" zoomScaleNormal="106"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E7" sqref="E7"/>
    </sheetView>
  </sheetViews>
  <sheetFormatPr defaultColWidth="9.28125" defaultRowHeight="12.75"/>
  <cols>
    <col min="1" max="1" width="5.421875" style="5" customWidth="1"/>
    <col min="2" max="2" width="8.421875" style="5" customWidth="1"/>
    <col min="3" max="3" width="27.7109375" style="10" customWidth="1"/>
    <col min="4" max="4" width="12.7109375" style="9" customWidth="1"/>
    <col min="5" max="5" width="23.00390625" style="9" customWidth="1"/>
    <col min="6" max="6" width="29.57421875" style="68" customWidth="1"/>
    <col min="7" max="7" width="64.140625" style="68" customWidth="1"/>
    <col min="8" max="8" width="16.28125" style="20" customWidth="1"/>
    <col min="9" max="9" width="14.140625" style="10" customWidth="1"/>
    <col min="10" max="16384" width="9.28125" style="5" customWidth="1"/>
  </cols>
  <sheetData>
    <row r="1" spans="1:9" ht="20.25">
      <c r="A1" s="104" t="s">
        <v>0</v>
      </c>
      <c r="B1" s="104"/>
      <c r="C1" s="104"/>
      <c r="D1" s="104"/>
      <c r="E1" s="104"/>
      <c r="F1" s="104"/>
      <c r="G1" s="104"/>
      <c r="H1" s="104"/>
      <c r="I1" s="104"/>
    </row>
    <row r="2" spans="1:9" ht="30" customHeight="1">
      <c r="A2" s="105" t="s">
        <v>47</v>
      </c>
      <c r="B2" s="105"/>
      <c r="C2" s="105"/>
      <c r="D2" s="105"/>
      <c r="E2" s="105"/>
      <c r="F2" s="105"/>
      <c r="G2" s="105"/>
      <c r="H2" s="105"/>
      <c r="I2" s="105"/>
    </row>
    <row r="3" spans="1:9" s="17" customFormat="1" ht="20.25" customHeight="1">
      <c r="A3" s="17" t="s">
        <v>46</v>
      </c>
      <c r="C3" s="54"/>
      <c r="D3" s="34"/>
      <c r="E3" s="34"/>
      <c r="F3" s="58"/>
      <c r="G3" s="59"/>
      <c r="H3" s="34"/>
      <c r="I3" s="34"/>
    </row>
    <row r="4" spans="1:10" s="9" customFormat="1" ht="51.75" customHeight="1">
      <c r="A4" s="57" t="s">
        <v>1</v>
      </c>
      <c r="B4" s="57" t="s">
        <v>21</v>
      </c>
      <c r="C4" s="57" t="s">
        <v>38</v>
      </c>
      <c r="D4" s="57" t="s">
        <v>4</v>
      </c>
      <c r="E4" s="57" t="s">
        <v>19</v>
      </c>
      <c r="F4" s="57" t="s">
        <v>55</v>
      </c>
      <c r="G4" s="60" t="s">
        <v>39</v>
      </c>
      <c r="H4" s="60" t="s">
        <v>3</v>
      </c>
      <c r="I4" s="57" t="s">
        <v>6</v>
      </c>
      <c r="J4" s="57" t="s">
        <v>7</v>
      </c>
    </row>
    <row r="5" spans="1:10" ht="15" hidden="1">
      <c r="A5" s="7" t="s">
        <v>5</v>
      </c>
      <c r="B5" s="7"/>
      <c r="C5" s="55" t="s">
        <v>8</v>
      </c>
      <c r="D5" s="8" t="s">
        <v>9</v>
      </c>
      <c r="E5" s="8" t="s">
        <v>10</v>
      </c>
      <c r="F5" s="8"/>
      <c r="G5" s="61" t="s">
        <v>11</v>
      </c>
      <c r="H5" s="61" t="s">
        <v>13</v>
      </c>
      <c r="I5" s="18" t="s">
        <v>15</v>
      </c>
      <c r="J5" s="7" t="s">
        <v>16</v>
      </c>
    </row>
    <row r="6" spans="1:10" s="9" customFormat="1" ht="15">
      <c r="A6" s="2" t="s">
        <v>5</v>
      </c>
      <c r="B6" s="2" t="s">
        <v>8</v>
      </c>
      <c r="C6" s="21" t="s">
        <v>9</v>
      </c>
      <c r="D6" s="21" t="s">
        <v>10</v>
      </c>
      <c r="E6" s="21" t="s">
        <v>11</v>
      </c>
      <c r="F6" s="21"/>
      <c r="G6" s="62" t="s">
        <v>12</v>
      </c>
      <c r="H6" s="61" t="s">
        <v>13</v>
      </c>
      <c r="I6" s="7" t="s">
        <v>14</v>
      </c>
      <c r="J6" s="7" t="s">
        <v>15</v>
      </c>
    </row>
    <row r="7" spans="1:10" s="28" customFormat="1" ht="63.75" customHeight="1">
      <c r="A7" s="37"/>
      <c r="B7" s="37" t="s">
        <v>57</v>
      </c>
      <c r="C7" s="24" t="s">
        <v>48</v>
      </c>
      <c r="D7" s="32"/>
      <c r="E7" s="75">
        <f>+SUM(E8:E10)</f>
        <v>60</v>
      </c>
      <c r="F7" s="69"/>
      <c r="G7" s="63"/>
      <c r="H7" s="64"/>
      <c r="I7" s="36"/>
      <c r="J7" s="47"/>
    </row>
    <row r="8" spans="1:10" s="28" customFormat="1" ht="99.75" customHeight="1">
      <c r="A8" s="32">
        <v>1</v>
      </c>
      <c r="B8" s="37" t="s">
        <v>57</v>
      </c>
      <c r="C8" s="48" t="s">
        <v>26</v>
      </c>
      <c r="D8" s="49" t="s">
        <v>32</v>
      </c>
      <c r="E8" s="70">
        <f>280*0.05</f>
        <v>14</v>
      </c>
      <c r="F8" s="106" t="s">
        <v>54</v>
      </c>
      <c r="G8" s="98" t="s">
        <v>56</v>
      </c>
      <c r="H8" s="98" t="s">
        <v>49</v>
      </c>
      <c r="I8" s="101"/>
      <c r="J8" s="89"/>
    </row>
    <row r="9" spans="1:10" s="28" customFormat="1" ht="165" customHeight="1">
      <c r="A9" s="32">
        <v>2</v>
      </c>
      <c r="B9" s="37" t="s">
        <v>57</v>
      </c>
      <c r="C9" s="48" t="s">
        <v>33</v>
      </c>
      <c r="D9" s="49" t="s">
        <v>34</v>
      </c>
      <c r="E9" s="70">
        <f>120*0.05</f>
        <v>6</v>
      </c>
      <c r="F9" s="106"/>
      <c r="G9" s="99"/>
      <c r="H9" s="99"/>
      <c r="I9" s="102"/>
      <c r="J9" s="90"/>
    </row>
    <row r="10" spans="1:10" s="28" customFormat="1" ht="340.5" customHeight="1">
      <c r="A10" s="32">
        <v>3</v>
      </c>
      <c r="B10" s="37" t="s">
        <v>57</v>
      </c>
      <c r="C10" s="48" t="s">
        <v>28</v>
      </c>
      <c r="D10" s="49" t="s">
        <v>30</v>
      </c>
      <c r="E10" s="70">
        <f>800*0.05</f>
        <v>40</v>
      </c>
      <c r="F10" s="106"/>
      <c r="G10" s="100"/>
      <c r="H10" s="100"/>
      <c r="I10" s="103"/>
      <c r="J10" s="91"/>
    </row>
    <row r="11" spans="1:9" ht="15">
      <c r="A11" s="11"/>
      <c r="B11" s="11"/>
      <c r="C11" s="12"/>
      <c r="D11" s="13"/>
      <c r="E11" s="13"/>
      <c r="F11" s="12"/>
      <c r="G11" s="12"/>
      <c r="H11" s="19"/>
      <c r="I11" s="12"/>
    </row>
    <row r="12" spans="1:9" s="50" customFormat="1" ht="15">
      <c r="A12" s="16"/>
      <c r="B12" s="16"/>
      <c r="C12" s="53"/>
      <c r="D12" s="51"/>
      <c r="E12" s="51"/>
      <c r="F12" s="65"/>
      <c r="G12" s="65"/>
      <c r="H12" s="52"/>
      <c r="I12" s="53"/>
    </row>
    <row r="13" spans="1:9" s="1" customFormat="1" ht="15">
      <c r="A13" s="15"/>
      <c r="B13" s="15"/>
      <c r="C13" s="3"/>
      <c r="D13" s="4"/>
      <c r="E13" s="4"/>
      <c r="F13" s="66"/>
      <c r="G13" s="66"/>
      <c r="H13" s="14"/>
      <c r="I13" s="3"/>
    </row>
    <row r="14" spans="1:10" s="28" customFormat="1" ht="15">
      <c r="A14" s="46"/>
      <c r="B14" s="46"/>
      <c r="C14" s="45"/>
      <c r="D14" s="44"/>
      <c r="E14" s="44"/>
      <c r="F14" s="67"/>
      <c r="G14" s="67"/>
      <c r="J14" s="45"/>
    </row>
    <row r="15" spans="1:10" s="28" customFormat="1" ht="15">
      <c r="A15" s="46"/>
      <c r="B15" s="46"/>
      <c r="C15" s="45"/>
      <c r="D15" s="44"/>
      <c r="E15" s="44"/>
      <c r="F15" s="67"/>
      <c r="G15" s="67"/>
      <c r="J15" s="45"/>
    </row>
    <row r="17" ht="15">
      <c r="C17" s="56"/>
    </row>
  </sheetData>
  <sheetProtection/>
  <mergeCells count="7">
    <mergeCell ref="G8:G10"/>
    <mergeCell ref="H8:H10"/>
    <mergeCell ref="I8:I10"/>
    <mergeCell ref="J8:J10"/>
    <mergeCell ref="A1:I1"/>
    <mergeCell ref="A2:I2"/>
    <mergeCell ref="F8:F10"/>
  </mergeCells>
  <printOptions/>
  <pageMargins left="0.1968503937007874" right="0.1968503937007874" top="0.1968503937007874" bottom="0.46" header="0" footer="0.2"/>
  <pageSetup fitToHeight="14" fitToWidth="1" horizontalDpi="600" verticalDpi="600" orientation="landscape" paperSize="9" scale="74"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zoomScale="115" zoomScaleNormal="115"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B7" sqref="B7:B10"/>
    </sheetView>
  </sheetViews>
  <sheetFormatPr defaultColWidth="9.28125" defaultRowHeight="12.75"/>
  <cols>
    <col min="1" max="1" width="5.421875" style="5" customWidth="1"/>
    <col min="2" max="2" width="8.421875" style="5" customWidth="1"/>
    <col min="3" max="3" width="37.7109375" style="5" customWidth="1"/>
    <col min="4" max="4" width="14.28125" style="9" customWidth="1"/>
    <col min="5" max="5" width="11.7109375" style="9" customWidth="1"/>
    <col min="6" max="6" width="38.421875" style="5" customWidth="1"/>
    <col min="7" max="7" width="17.7109375" style="5" customWidth="1"/>
    <col min="8" max="8" width="25.421875" style="20" customWidth="1"/>
    <col min="9" max="9" width="15.7109375" style="10" customWidth="1"/>
    <col min="10" max="16384" width="9.28125" style="5" customWidth="1"/>
  </cols>
  <sheetData>
    <row r="1" spans="1:9" ht="20.25">
      <c r="A1" s="108" t="s">
        <v>0</v>
      </c>
      <c r="B1" s="108"/>
      <c r="C1" s="108"/>
      <c r="D1" s="108"/>
      <c r="E1" s="108"/>
      <c r="F1" s="108"/>
      <c r="G1" s="108"/>
      <c r="H1" s="108"/>
      <c r="I1" s="108"/>
    </row>
    <row r="2" spans="1:9" ht="18">
      <c r="A2" s="109" t="s">
        <v>42</v>
      </c>
      <c r="B2" s="109"/>
      <c r="C2" s="109"/>
      <c r="D2" s="109"/>
      <c r="E2" s="109"/>
      <c r="F2" s="109"/>
      <c r="G2" s="109"/>
      <c r="H2" s="109"/>
      <c r="I2" s="109"/>
    </row>
    <row r="3" spans="1:9" s="17" customFormat="1" ht="20.25" customHeight="1">
      <c r="A3" s="17" t="s">
        <v>46</v>
      </c>
      <c r="C3" s="35"/>
      <c r="D3" s="34"/>
      <c r="E3" s="34"/>
      <c r="F3" s="41"/>
      <c r="G3" s="38"/>
      <c r="H3" s="34"/>
      <c r="I3" s="34"/>
    </row>
    <row r="4" spans="1:9" ht="47.25" customHeight="1">
      <c r="A4" s="6" t="s">
        <v>1</v>
      </c>
      <c r="B4" s="6" t="s">
        <v>21</v>
      </c>
      <c r="C4" s="6" t="s">
        <v>38</v>
      </c>
      <c r="D4" s="6" t="s">
        <v>4</v>
      </c>
      <c r="E4" s="6" t="s">
        <v>19</v>
      </c>
      <c r="F4" s="6" t="s">
        <v>25</v>
      </c>
      <c r="G4" s="6" t="s">
        <v>3</v>
      </c>
      <c r="H4" s="6" t="s">
        <v>6</v>
      </c>
      <c r="I4" s="6" t="s">
        <v>7</v>
      </c>
    </row>
    <row r="5" spans="1:9" ht="15" hidden="1">
      <c r="A5" s="7" t="s">
        <v>5</v>
      </c>
      <c r="B5" s="7"/>
      <c r="C5" s="7" t="s">
        <v>8</v>
      </c>
      <c r="D5" s="8" t="s">
        <v>9</v>
      </c>
      <c r="E5" s="8" t="s">
        <v>10</v>
      </c>
      <c r="F5" s="7" t="s">
        <v>11</v>
      </c>
      <c r="G5" s="7" t="s">
        <v>13</v>
      </c>
      <c r="H5" s="18" t="s">
        <v>15</v>
      </c>
      <c r="I5" s="7" t="s">
        <v>16</v>
      </c>
    </row>
    <row r="6" spans="1:9" ht="15">
      <c r="A6" s="21" t="s">
        <v>5</v>
      </c>
      <c r="B6" s="21" t="s">
        <v>8</v>
      </c>
      <c r="C6" s="21" t="s">
        <v>9</v>
      </c>
      <c r="D6" s="21" t="s">
        <v>10</v>
      </c>
      <c r="E6" s="21" t="s">
        <v>11</v>
      </c>
      <c r="F6" s="21" t="s">
        <v>12</v>
      </c>
      <c r="G6" s="21" t="s">
        <v>13</v>
      </c>
      <c r="H6" s="22" t="s">
        <v>14</v>
      </c>
      <c r="I6" s="22" t="s">
        <v>15</v>
      </c>
    </row>
    <row r="7" spans="1:9" s="28" customFormat="1" ht="51.75" customHeight="1">
      <c r="A7" s="37"/>
      <c r="B7" s="37" t="s">
        <v>57</v>
      </c>
      <c r="C7" s="24" t="s">
        <v>48</v>
      </c>
      <c r="D7" s="32"/>
      <c r="E7" s="37">
        <f>SUM(E8:E10)</f>
        <v>60</v>
      </c>
      <c r="F7" s="33"/>
      <c r="G7" s="33"/>
      <c r="H7" s="25"/>
      <c r="I7" s="36"/>
    </row>
    <row r="8" spans="1:9" s="28" customFormat="1" ht="32.25" customHeight="1">
      <c r="A8" s="32">
        <v>1</v>
      </c>
      <c r="B8" s="37" t="s">
        <v>57</v>
      </c>
      <c r="C8" s="48" t="s">
        <v>26</v>
      </c>
      <c r="D8" s="49" t="s">
        <v>32</v>
      </c>
      <c r="E8" s="32">
        <f>280*0.05</f>
        <v>14</v>
      </c>
      <c r="F8" s="107" t="s">
        <v>43</v>
      </c>
      <c r="G8" s="85" t="s">
        <v>31</v>
      </c>
      <c r="H8" s="107" t="s">
        <v>27</v>
      </c>
      <c r="I8" s="36"/>
    </row>
    <row r="9" spans="1:9" s="28" customFormat="1" ht="32.25" customHeight="1">
      <c r="A9" s="32">
        <v>2</v>
      </c>
      <c r="B9" s="37" t="s">
        <v>57</v>
      </c>
      <c r="C9" s="48" t="s">
        <v>33</v>
      </c>
      <c r="D9" s="49" t="s">
        <v>34</v>
      </c>
      <c r="E9" s="32">
        <f>120*0.05</f>
        <v>6</v>
      </c>
      <c r="F9" s="86"/>
      <c r="G9" s="86"/>
      <c r="H9" s="86"/>
      <c r="I9" s="36"/>
    </row>
    <row r="10" spans="1:9" s="28" customFormat="1" ht="32.25" customHeight="1">
      <c r="A10" s="32">
        <v>4</v>
      </c>
      <c r="B10" s="37" t="s">
        <v>57</v>
      </c>
      <c r="C10" s="48" t="s">
        <v>28</v>
      </c>
      <c r="D10" s="49" t="s">
        <v>30</v>
      </c>
      <c r="E10" s="32">
        <f>800*0.05</f>
        <v>40</v>
      </c>
      <c r="F10" s="87"/>
      <c r="G10" s="87"/>
      <c r="H10" s="87"/>
      <c r="I10" s="36"/>
    </row>
    <row r="11" spans="1:9" ht="15">
      <c r="A11" s="29"/>
      <c r="B11" s="29"/>
      <c r="C11" s="30"/>
      <c r="D11" s="31"/>
      <c r="E11" s="31"/>
      <c r="F11" s="30"/>
      <c r="G11" s="30"/>
      <c r="H11" s="30"/>
      <c r="I11" s="30"/>
    </row>
    <row r="12" spans="1:9" s="27" customFormat="1" ht="15">
      <c r="A12" s="72" t="s">
        <v>51</v>
      </c>
      <c r="B12" s="28"/>
      <c r="C12" s="44"/>
      <c r="D12" s="44"/>
      <c r="E12" s="28"/>
      <c r="F12" s="28"/>
      <c r="G12" s="28"/>
      <c r="H12" s="28"/>
      <c r="I12" s="28"/>
    </row>
    <row r="13" spans="1:9" s="27" customFormat="1" ht="15">
      <c r="A13" s="46" t="s">
        <v>52</v>
      </c>
      <c r="B13" s="28"/>
      <c r="C13" s="44"/>
      <c r="D13" s="44"/>
      <c r="E13" s="28"/>
      <c r="F13" s="28"/>
      <c r="G13" s="28"/>
      <c r="H13" s="28"/>
      <c r="I13" s="28"/>
    </row>
    <row r="14" spans="1:9" s="27" customFormat="1" ht="15">
      <c r="A14" s="46"/>
      <c r="B14" s="28"/>
      <c r="C14" s="44"/>
      <c r="D14" s="44"/>
      <c r="E14" s="28"/>
      <c r="F14" s="28"/>
      <c r="G14" s="28"/>
      <c r="H14" s="28"/>
      <c r="I14" s="28"/>
    </row>
    <row r="15" spans="1:9" s="28" customFormat="1" ht="14.25" customHeight="1">
      <c r="A15" s="88"/>
      <c r="B15" s="88"/>
      <c r="C15" s="88"/>
      <c r="D15" s="88"/>
      <c r="E15" s="88"/>
      <c r="F15" s="88"/>
      <c r="G15" s="88"/>
      <c r="H15" s="88"/>
      <c r="I15" s="88"/>
    </row>
    <row r="16" spans="1:9" s="27" customFormat="1" ht="15">
      <c r="A16" s="88"/>
      <c r="B16" s="88"/>
      <c r="C16" s="88"/>
      <c r="D16" s="88"/>
      <c r="E16" s="88"/>
      <c r="F16" s="88"/>
      <c r="G16" s="88"/>
      <c r="H16" s="88"/>
      <c r="I16" s="88"/>
    </row>
    <row r="17" spans="1:10" s="28" customFormat="1" ht="45" customHeight="1">
      <c r="A17" s="88"/>
      <c r="B17" s="88"/>
      <c r="C17" s="88"/>
      <c r="D17" s="88"/>
      <c r="E17" s="88"/>
      <c r="F17" s="88"/>
      <c r="G17" s="88"/>
      <c r="H17" s="88"/>
      <c r="I17" s="88"/>
      <c r="J17" s="45"/>
    </row>
    <row r="18" spans="1:9" s="27" customFormat="1" ht="30" customHeight="1">
      <c r="A18" s="93"/>
      <c r="B18" s="93"/>
      <c r="C18" s="93"/>
      <c r="D18" s="93"/>
      <c r="E18" s="93"/>
      <c r="F18" s="93"/>
      <c r="G18" s="93"/>
      <c r="H18" s="93"/>
      <c r="I18" s="93"/>
    </row>
  </sheetData>
  <sheetProtection/>
  <mergeCells count="8">
    <mergeCell ref="F8:F10"/>
    <mergeCell ref="G8:G10"/>
    <mergeCell ref="H8:H10"/>
    <mergeCell ref="A1:I1"/>
    <mergeCell ref="A2:I2"/>
    <mergeCell ref="A18:I18"/>
    <mergeCell ref="A17:I17"/>
    <mergeCell ref="A15:I16"/>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2020-05-15T07:01:28Z</cp:lastPrinted>
  <dcterms:created xsi:type="dcterms:W3CDTF">2016-07-11T01:51:49Z</dcterms:created>
  <dcterms:modified xsi:type="dcterms:W3CDTF">2020-06-25T11:03:52Z</dcterms:modified>
  <cp:category/>
  <cp:version/>
  <cp:contentType/>
  <cp:contentStatus/>
</cp:coreProperties>
</file>